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filterPrivacy="1"/>
  <xr:revisionPtr revIDLastSave="0" documentId="13_ncr:1_{1CD656F3-3809-004C-B85B-CD3BF2F08FEF}" xr6:coauthVersionLast="47" xr6:coauthVersionMax="47" xr10:uidLastSave="{00000000-0000-0000-0000-000000000000}"/>
  <bookViews>
    <workbookView xWindow="1720" yWindow="3540" windowWidth="22800" windowHeight="13340" xr2:uid="{00000000-000D-0000-FFFF-FFFF00000000}"/>
  </bookViews>
  <sheets>
    <sheet name="Campaña de market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J4" i="1"/>
</calcChain>
</file>

<file path=xl/sharedStrings.xml><?xml version="1.0" encoding="utf-8"?>
<sst xmlns="http://schemas.openxmlformats.org/spreadsheetml/2006/main" count="375" uniqueCount="99">
  <si>
    <t/>
  </si>
  <si>
    <t xml:space="preserve">Create professional Gantt charts in GanttPRO in a few clicks      </t>
  </si>
  <si>
    <t>Color</t>
  </si>
  <si>
    <t>1</t>
  </si>
  <si>
    <t>1.1</t>
  </si>
  <si>
    <t>1.1.1</t>
  </si>
  <si>
    <t>1.1.2</t>
  </si>
  <si>
    <t>1.1.3</t>
  </si>
  <si>
    <t>1.2</t>
  </si>
  <si>
    <t>1.2.1</t>
  </si>
  <si>
    <t>1.2.2</t>
  </si>
  <si>
    <t>1.2.3</t>
  </si>
  <si>
    <t>1.2.4</t>
  </si>
  <si>
    <t>1.2.5</t>
  </si>
  <si>
    <t>1.2.5.1</t>
  </si>
  <si>
    <t>1.2.5.2</t>
  </si>
  <si>
    <t>1.2.5.3</t>
  </si>
  <si>
    <t>1.2.5.4</t>
  </si>
  <si>
    <t>1.2.5.5</t>
  </si>
  <si>
    <t>1.2.5.6</t>
  </si>
  <si>
    <t>1.2.5.7</t>
  </si>
  <si>
    <t>1.3</t>
  </si>
  <si>
    <t>1.3.1</t>
  </si>
  <si>
    <t>1.3.2</t>
  </si>
  <si>
    <t>1.3.3</t>
  </si>
  <si>
    <t>1.3.4</t>
  </si>
  <si>
    <t>1.4</t>
  </si>
  <si>
    <t>1.4.1</t>
  </si>
  <si>
    <t>1.4.2</t>
  </si>
  <si>
    <t>1.5</t>
  </si>
  <si>
    <t>1.6</t>
  </si>
  <si>
    <t>1.7</t>
  </si>
  <si>
    <t>1.8</t>
  </si>
  <si>
    <t>1.9</t>
  </si>
  <si>
    <t>1.10</t>
  </si>
  <si>
    <t>1.11</t>
  </si>
  <si>
    <t>1.12</t>
  </si>
  <si>
    <t>1.12.1</t>
  </si>
  <si>
    <t>1.12.2</t>
  </si>
  <si>
    <t>1.12.3</t>
  </si>
  <si>
    <t xml:space="preserve">  This document has been created with the help of https://ganttpro.com online service</t>
  </si>
  <si>
    <t>Costo real</t>
  </si>
  <si>
    <t>Costo</t>
  </si>
  <si>
    <t>Descripción de la tarea</t>
  </si>
  <si>
    <t>Media</t>
  </si>
  <si>
    <t>Alta</t>
  </si>
  <si>
    <t>Baja</t>
  </si>
  <si>
    <t>Prioridad</t>
  </si>
  <si>
    <t>Estado</t>
  </si>
  <si>
    <t>Registro de tiempo (min)</t>
  </si>
  <si>
    <t>Horas estimadas</t>
  </si>
  <si>
    <t>Duración (horas)</t>
  </si>
  <si>
    <t>Progreso (%)</t>
  </si>
  <si>
    <t>Fecha límite</t>
  </si>
  <si>
    <t>Fecha de finalización prevista</t>
  </si>
  <si>
    <t>Fecha de inicio prevista</t>
  </si>
  <si>
    <t>Asignado a</t>
  </si>
  <si>
    <t>Nombre de la tarea</t>
  </si>
  <si>
    <t>EDT</t>
  </si>
  <si>
    <t>Abierto</t>
  </si>
  <si>
    <t>Plan de marketing</t>
  </si>
  <si>
    <t>Definir mercado objetivo</t>
  </si>
  <si>
    <t>Investigación</t>
  </si>
  <si>
    <t>Perfil demográfico de los clientes</t>
  </si>
  <si>
    <t>Perfil psicográfico de los clientes</t>
  </si>
  <si>
    <t>Propuesta única de venta (PVU)</t>
  </si>
  <si>
    <t>Diferenciación</t>
  </si>
  <si>
    <t>Valores clave</t>
  </si>
  <si>
    <t>Respuesta del cliente</t>
  </si>
  <si>
    <t>Percepción del cliente</t>
  </si>
  <si>
    <t>Atributos de la marca</t>
  </si>
  <si>
    <t>Forma</t>
  </si>
  <si>
    <t>Función</t>
  </si>
  <si>
    <t>Beneficios</t>
  </si>
  <si>
    <t>Sentimientos</t>
  </si>
  <si>
    <t>Valores</t>
  </si>
  <si>
    <t>Metáforas</t>
  </si>
  <si>
    <t>Extensiones</t>
  </si>
  <si>
    <t>Perfil FODA</t>
  </si>
  <si>
    <t>Fortalezas</t>
  </si>
  <si>
    <t>Debilidades</t>
  </si>
  <si>
    <t>Oportunidades</t>
  </si>
  <si>
    <t>Amenazas</t>
  </si>
  <si>
    <t>Plan de distribución</t>
  </si>
  <si>
    <t>Métodos de distribución directa</t>
  </si>
  <si>
    <t>Métodos de distribución indirecta</t>
  </si>
  <si>
    <t>Estrategia de precios y posicionamiento</t>
  </si>
  <si>
    <t>Ofertas e incentivos</t>
  </si>
  <si>
    <t>Aumento de la participación</t>
  </si>
  <si>
    <t>Retención de clientes</t>
  </si>
  <si>
    <t>Materiales de marketing tradicionales</t>
  </si>
  <si>
    <t>Promociones y programas</t>
  </si>
  <si>
    <t>Marketing de contenidos</t>
  </si>
  <si>
    <t>Estrategia de palabras clave/SEO</t>
  </si>
  <si>
    <t>Redes sociales</t>
  </si>
  <si>
    <t>Marketing digital /Social Media</t>
  </si>
  <si>
    <t>Publicidad online pagada</t>
  </si>
  <si>
    <t xml:space="preserve">Campaña de marketing </t>
  </si>
  <si>
    <t>En progreso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</si>
</sst>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</font>
    <font>
      <b/>
      <sz val="9"/>
      <color rgb="FFFFFFFF"/>
      <name val="Calibri"/>
      <family val="2"/>
    </font>
    <font>
      <b/>
      <sz val="9"/>
      <color rgb="FF222222"/>
      <name val="Calibri"/>
      <family val="2"/>
    </font>
    <font>
      <b/>
      <sz val="11"/>
      <name val="Calibri"/>
      <family val="2"/>
    </font>
    <font>
      <sz val="11"/>
      <color rgb="FF888888"/>
      <name val="Calibri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564C"/>
      </patternFill>
    </fill>
    <fill>
      <patternFill patternType="solid">
        <fgColor rgb="FF1A7367"/>
      </patternFill>
    </fill>
    <fill>
      <patternFill patternType="solid">
        <fgColor rgb="FFDAFFF0"/>
      </patternFill>
    </fill>
    <fill>
      <patternFill patternType="solid">
        <fgColor rgb="FF81C784"/>
      </patternFill>
    </fill>
    <fill>
      <patternFill patternType="solid">
        <fgColor rgb="FF8BC34A"/>
      </patternFill>
    </fill>
    <fill>
      <patternFill patternType="solid">
        <fgColor rgb="FF50C7D6"/>
      </patternFill>
    </fill>
  </fills>
  <borders count="2">
    <border>
      <left/>
      <right/>
      <top/>
      <bottom/>
      <diagonal/>
    </border>
    <border>
      <left/>
      <right style="thin">
        <color rgb="FFC1E3D5"/>
      </right>
      <top/>
      <bottom style="thin">
        <color rgb="FFC1E3D5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3" fillId="4" borderId="1" xfId="0" applyFont="1" applyFill="1" applyBorder="1" applyAlignment="1">
      <alignment horizontal="left" vertical="center" indent="1"/>
    </xf>
    <xf numFmtId="0" fontId="4" fillId="5" borderId="0" xfId="0" applyFont="1" applyFill="1" applyAlignment="1">
      <alignment indent="3"/>
    </xf>
    <xf numFmtId="0" fontId="4" fillId="0" borderId="0" xfId="0" applyFont="1"/>
    <xf numFmtId="14" fontId="4" fillId="0" borderId="0" xfId="0" applyNumberFormat="1" applyFont="1"/>
    <xf numFmtId="0" fontId="4" fillId="6" borderId="0" xfId="0" applyFont="1" applyFill="1" applyAlignment="1">
      <alignment indent="3"/>
    </xf>
    <xf numFmtId="0" fontId="0" fillId="7" borderId="0" xfId="0" applyFill="1" applyAlignment="1">
      <alignment indent="3"/>
    </xf>
    <xf numFmtId="14" fontId="0" fillId="0" borderId="0" xfId="0" applyNumberFormat="1"/>
    <xf numFmtId="0" fontId="6" fillId="0" borderId="0" xfId="0" applyFont="1"/>
    <xf numFmtId="0" fontId="4" fillId="0" borderId="0" xfId="0" applyFont="1"/>
    <xf numFmtId="0" fontId="5" fillId="0" borderId="0" xfId="0" applyFont="1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3" borderId="0" xfId="0" applyFont="1" applyFill="1" applyAlignment="1">
      <alignment vertical="center" indent="1"/>
    </xf>
    <xf numFmtId="14" fontId="2" fillId="3" borderId="0" xfId="0" applyNumberFormat="1" applyFont="1" applyFill="1" applyAlignment="1">
      <alignment vertical="center" indent="1"/>
    </xf>
    <xf numFmtId="10" fontId="0" fillId="2" borderId="0" xfId="0" applyNumberFormat="1" applyFill="1"/>
    <xf numFmtId="10" fontId="3" fillId="4" borderId="1" xfId="0" applyNumberFormat="1" applyFont="1" applyFill="1" applyBorder="1" applyAlignment="1">
      <alignment horizontal="left" vertical="center" indent="1"/>
    </xf>
    <xf numFmtId="10" fontId="4" fillId="0" borderId="0" xfId="0" applyNumberFormat="1" applyFon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anttpro.com?utm_source=excel_generated_header_logo&amp;title=Free%20Marketing%20Campaign_(GanttPRO.com)_17%2006%202020%2018%201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286000" cy="571500"/>
    <xdr:pic>
      <xdr:nvPicPr>
        <xdr:cNvPr id="2" name="Picture 1">
          <a:hlinkClick xmlns:r="http://schemas.openxmlformats.org/officeDocument/2006/relationships" r:id="rId1" tooltip="GanttPRO.com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anttpro.com/?utm_source=excel_generated_footer_text_1&amp;title=Free%20Marketing%20Campaign_(GanttPRO.com)_17%2006%202020%2018%2015" TargetMode="External"/><Relationship Id="rId1" Type="http://schemas.openxmlformats.org/officeDocument/2006/relationships/hyperlink" Target="https://ganttpro.com/?utm_source=excel_generated_header_text&amp;title=Free%20Marketing%20Campaign_(GanttPRO.com)_17%2006%202020%2018%2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"/>
  <sheetViews>
    <sheetView tabSelected="1" workbookViewId="0">
      <selection activeCell="O18" sqref="O18"/>
    </sheetView>
  </sheetViews>
  <sheetFormatPr baseColWidth="10" defaultColWidth="8.83203125" defaultRowHeight="15" x14ac:dyDescent="0.2"/>
  <cols>
    <col min="1" max="1" width="3" customWidth="1"/>
    <col min="2" max="2" width="11" customWidth="1"/>
    <col min="3" max="5" width="3" customWidth="1"/>
    <col min="6" max="6" width="30" customWidth="1"/>
    <col min="7" max="9" width="11" customWidth="1"/>
    <col min="11" max="11" width="8.83203125" style="19"/>
    <col min="14" max="14" width="19" customWidth="1"/>
    <col min="15" max="16" width="11" customWidth="1"/>
    <col min="17" max="17" width="16.33203125" customWidth="1"/>
  </cols>
  <sheetData>
    <row r="1" spans="1:19" x14ac:dyDescent="0.2">
      <c r="A1" s="12" t="s">
        <v>0</v>
      </c>
      <c r="B1" s="12"/>
      <c r="C1" s="12"/>
      <c r="D1" s="12"/>
      <c r="E1" s="12"/>
      <c r="F1" s="12"/>
      <c r="G1" s="12"/>
      <c r="H1" s="12"/>
      <c r="I1" s="1" t="s">
        <v>0</v>
      </c>
      <c r="J1" s="1" t="s">
        <v>0</v>
      </c>
      <c r="K1" s="16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1" t="s">
        <v>0</v>
      </c>
      <c r="S1" s="1" t="s">
        <v>0</v>
      </c>
    </row>
    <row r="2" spans="1:19" x14ac:dyDescent="0.2">
      <c r="A2" s="12"/>
      <c r="B2" s="12"/>
      <c r="C2" s="12"/>
      <c r="D2" s="12"/>
      <c r="E2" s="12"/>
      <c r="F2" s="12"/>
      <c r="G2" s="12"/>
      <c r="H2" s="12"/>
      <c r="I2" s="13" t="s">
        <v>1</v>
      </c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x14ac:dyDescent="0.2">
      <c r="A3" s="12"/>
      <c r="B3" s="12"/>
      <c r="C3" s="12"/>
      <c r="D3" s="12"/>
      <c r="E3" s="12"/>
      <c r="F3" s="12"/>
      <c r="G3" s="12"/>
      <c r="H3" s="12"/>
      <c r="I3" s="1" t="s">
        <v>0</v>
      </c>
      <c r="J3" s="1" t="s">
        <v>0</v>
      </c>
      <c r="K3" s="16" t="s">
        <v>0</v>
      </c>
      <c r="L3" s="1" t="s">
        <v>0</v>
      </c>
      <c r="M3" s="1" t="s">
        <v>0</v>
      </c>
      <c r="N3" s="1" t="s">
        <v>0</v>
      </c>
      <c r="O3" s="1" t="s">
        <v>0</v>
      </c>
      <c r="P3" s="1" t="s">
        <v>0</v>
      </c>
      <c r="Q3" s="1" t="s">
        <v>0</v>
      </c>
      <c r="R3" s="1" t="s">
        <v>0</v>
      </c>
      <c r="S3" s="1" t="s">
        <v>0</v>
      </c>
    </row>
    <row r="4" spans="1:19" x14ac:dyDescent="0.2">
      <c r="A4" s="14" t="s">
        <v>97</v>
      </c>
      <c r="B4" s="14"/>
      <c r="C4" s="14"/>
      <c r="D4" s="14"/>
      <c r="E4" s="14"/>
      <c r="F4" s="14"/>
      <c r="G4" s="14"/>
      <c r="H4" s="14"/>
      <c r="I4" s="14"/>
      <c r="J4" s="15">
        <f ca="1">TODAY()</f>
        <v>45565</v>
      </c>
      <c r="K4" s="15"/>
      <c r="L4" s="15"/>
      <c r="M4" s="15"/>
      <c r="N4" s="15"/>
      <c r="O4" s="15"/>
      <c r="P4" s="15"/>
      <c r="Q4" s="15"/>
      <c r="R4" s="15"/>
      <c r="S4" s="15"/>
    </row>
    <row r="5" spans="1:19" x14ac:dyDescent="0.2">
      <c r="A5" s="2" t="s">
        <v>2</v>
      </c>
      <c r="B5" s="2" t="s">
        <v>58</v>
      </c>
      <c r="C5" s="2" t="s">
        <v>0</v>
      </c>
      <c r="D5" s="2" t="s">
        <v>0</v>
      </c>
      <c r="E5" s="2" t="s">
        <v>0</v>
      </c>
      <c r="F5" s="2" t="s">
        <v>57</v>
      </c>
      <c r="G5" s="2" t="s">
        <v>56</v>
      </c>
      <c r="H5" s="2" t="s">
        <v>55</v>
      </c>
      <c r="I5" s="2" t="s">
        <v>54</v>
      </c>
      <c r="J5" s="2" t="s">
        <v>53</v>
      </c>
      <c r="K5" s="17" t="s">
        <v>52</v>
      </c>
      <c r="L5" s="2" t="s">
        <v>51</v>
      </c>
      <c r="M5" s="2" t="s">
        <v>50</v>
      </c>
      <c r="N5" s="2" t="s">
        <v>49</v>
      </c>
      <c r="O5" s="2" t="s">
        <v>48</v>
      </c>
      <c r="P5" s="2" t="s">
        <v>47</v>
      </c>
      <c r="Q5" s="2" t="s">
        <v>43</v>
      </c>
      <c r="R5" s="2" t="s">
        <v>42</v>
      </c>
      <c r="S5" s="2" t="s">
        <v>41</v>
      </c>
    </row>
    <row r="6" spans="1:19" x14ac:dyDescent="0.2">
      <c r="A6" s="3" t="s">
        <v>0</v>
      </c>
      <c r="B6" s="4" t="s">
        <v>3</v>
      </c>
      <c r="C6" s="10" t="s">
        <v>60</v>
      </c>
      <c r="D6" s="10"/>
      <c r="E6" s="10"/>
      <c r="F6" s="10"/>
      <c r="G6" s="4" t="s">
        <v>0</v>
      </c>
      <c r="H6" s="5">
        <f ca="1">TODAY()+7</f>
        <v>45572</v>
      </c>
      <c r="I6" s="5">
        <f ca="1">TODAY()+50</f>
        <v>45615</v>
      </c>
      <c r="J6" s="4" t="s">
        <v>0</v>
      </c>
      <c r="K6" s="18">
        <v>0</v>
      </c>
      <c r="L6" s="4">
        <v>256</v>
      </c>
      <c r="M6" s="4">
        <v>0</v>
      </c>
      <c r="N6" s="4">
        <v>0</v>
      </c>
      <c r="O6" s="4" t="s">
        <v>0</v>
      </c>
      <c r="P6" s="4" t="s">
        <v>0</v>
      </c>
      <c r="Q6" s="4" t="s">
        <v>0</v>
      </c>
      <c r="R6" s="4">
        <v>0</v>
      </c>
      <c r="S6" s="4">
        <v>0</v>
      </c>
    </row>
    <row r="7" spans="1:19" x14ac:dyDescent="0.2">
      <c r="A7" s="6" t="s">
        <v>0</v>
      </c>
      <c r="B7" s="4" t="s">
        <v>4</v>
      </c>
      <c r="C7" s="4" t="s">
        <v>0</v>
      </c>
      <c r="D7" s="10" t="s">
        <v>61</v>
      </c>
      <c r="E7" s="10"/>
      <c r="F7" s="10"/>
      <c r="G7" s="4" t="s">
        <v>0</v>
      </c>
      <c r="H7" s="5">
        <f ca="1">TODAY()+7</f>
        <v>45572</v>
      </c>
      <c r="I7" s="5">
        <f ca="1">TODAY()+18</f>
        <v>45583</v>
      </c>
      <c r="J7" s="4" t="s">
        <v>0</v>
      </c>
      <c r="K7" s="18">
        <v>0.54</v>
      </c>
      <c r="L7" s="4">
        <v>80</v>
      </c>
      <c r="M7" s="4">
        <v>0</v>
      </c>
      <c r="N7" s="4">
        <v>0</v>
      </c>
      <c r="O7" s="4" t="s">
        <v>0</v>
      </c>
      <c r="P7" s="4" t="s">
        <v>0</v>
      </c>
      <c r="Q7" s="4" t="s">
        <v>0</v>
      </c>
      <c r="R7" s="4">
        <v>0</v>
      </c>
      <c r="S7" s="4">
        <v>0</v>
      </c>
    </row>
    <row r="8" spans="1:19" x14ac:dyDescent="0.2">
      <c r="A8" s="7" t="s">
        <v>0</v>
      </c>
      <c r="B8" t="s">
        <v>5</v>
      </c>
      <c r="C8" t="s">
        <v>0</v>
      </c>
      <c r="D8" t="s">
        <v>0</v>
      </c>
      <c r="E8" t="s">
        <v>62</v>
      </c>
      <c r="G8" t="s">
        <v>0</v>
      </c>
      <c r="H8" s="8">
        <f ca="1">TODAY()+7</f>
        <v>45572</v>
      </c>
      <c r="I8" s="8">
        <f ca="1">TODAY()+10</f>
        <v>45575</v>
      </c>
      <c r="J8" t="s">
        <v>0</v>
      </c>
      <c r="K8" s="19">
        <v>0.46</v>
      </c>
      <c r="L8">
        <v>32</v>
      </c>
      <c r="M8">
        <v>0</v>
      </c>
      <c r="N8">
        <v>0</v>
      </c>
      <c r="O8" t="s">
        <v>98</v>
      </c>
      <c r="P8" t="s">
        <v>45</v>
      </c>
      <c r="Q8" t="s">
        <v>0</v>
      </c>
      <c r="R8">
        <v>0</v>
      </c>
      <c r="S8">
        <v>0</v>
      </c>
    </row>
    <row r="9" spans="1:19" x14ac:dyDescent="0.2">
      <c r="A9" s="7" t="s">
        <v>0</v>
      </c>
      <c r="B9" t="s">
        <v>6</v>
      </c>
      <c r="C9" t="s">
        <v>0</v>
      </c>
      <c r="D9" t="s">
        <v>0</v>
      </c>
      <c r="E9" t="s">
        <v>63</v>
      </c>
      <c r="G9" t="s">
        <v>0</v>
      </c>
      <c r="H9" s="8">
        <f ca="1">TODAY()+11</f>
        <v>45576</v>
      </c>
      <c r="I9" s="8">
        <f ca="1">TODAY()+15</f>
        <v>45580</v>
      </c>
      <c r="J9" t="s">
        <v>0</v>
      </c>
      <c r="K9" s="19">
        <v>0.44</v>
      </c>
      <c r="L9">
        <v>24</v>
      </c>
      <c r="M9">
        <v>0</v>
      </c>
      <c r="N9">
        <v>0</v>
      </c>
      <c r="O9" t="s">
        <v>98</v>
      </c>
      <c r="P9" t="s">
        <v>44</v>
      </c>
      <c r="R9">
        <v>0</v>
      </c>
      <c r="S9">
        <v>0</v>
      </c>
    </row>
    <row r="10" spans="1:19" x14ac:dyDescent="0.2">
      <c r="A10" s="7" t="s">
        <v>0</v>
      </c>
      <c r="B10" t="s">
        <v>7</v>
      </c>
      <c r="C10" t="s">
        <v>0</v>
      </c>
      <c r="D10" t="s">
        <v>0</v>
      </c>
      <c r="E10" t="s">
        <v>64</v>
      </c>
      <c r="G10" t="s">
        <v>0</v>
      </c>
      <c r="H10" s="8">
        <f ca="1">TODAY()+16</f>
        <v>45581</v>
      </c>
      <c r="I10" s="8">
        <f ca="1">TODAY()+18</f>
        <v>45583</v>
      </c>
      <c r="J10" t="s">
        <v>0</v>
      </c>
      <c r="K10" s="19">
        <v>0.73</v>
      </c>
      <c r="L10">
        <v>24</v>
      </c>
      <c r="M10">
        <v>0</v>
      </c>
      <c r="N10">
        <v>0</v>
      </c>
      <c r="O10" t="s">
        <v>98</v>
      </c>
      <c r="P10" t="s">
        <v>46</v>
      </c>
      <c r="R10">
        <v>0</v>
      </c>
      <c r="S10">
        <v>0</v>
      </c>
    </row>
    <row r="11" spans="1:19" x14ac:dyDescent="0.2">
      <c r="A11" s="6" t="s">
        <v>0</v>
      </c>
      <c r="B11" s="4" t="s">
        <v>8</v>
      </c>
      <c r="C11" s="4" t="s">
        <v>0</v>
      </c>
      <c r="D11" s="10" t="s">
        <v>65</v>
      </c>
      <c r="E11" s="10"/>
      <c r="F11" s="10"/>
      <c r="G11" s="4" t="s">
        <v>0</v>
      </c>
      <c r="H11" s="5">
        <f ca="1">TODAY()+28</f>
        <v>45593</v>
      </c>
      <c r="I11" s="5">
        <f ca="1">TODAY()+46</f>
        <v>45611</v>
      </c>
      <c r="J11" s="4" t="s">
        <v>0</v>
      </c>
      <c r="K11" s="18">
        <v>0</v>
      </c>
      <c r="L11" s="4">
        <v>120</v>
      </c>
      <c r="M11" s="4">
        <v>0</v>
      </c>
      <c r="N11" s="4">
        <v>0</v>
      </c>
      <c r="O11" s="4" t="s">
        <v>0</v>
      </c>
      <c r="P11" s="4" t="s">
        <v>0</v>
      </c>
      <c r="Q11" s="4"/>
      <c r="R11" s="4">
        <v>0</v>
      </c>
      <c r="S11" s="4">
        <v>0</v>
      </c>
    </row>
    <row r="12" spans="1:19" x14ac:dyDescent="0.2">
      <c r="A12" s="7" t="s">
        <v>0</v>
      </c>
      <c r="B12" t="s">
        <v>9</v>
      </c>
      <c r="C12" t="s">
        <v>0</v>
      </c>
      <c r="D12" t="s">
        <v>0</v>
      </c>
      <c r="E12" t="s">
        <v>66</v>
      </c>
      <c r="G12" t="s">
        <v>0</v>
      </c>
      <c r="H12" s="8">
        <f ca="1">TODAY()+28</f>
        <v>45593</v>
      </c>
      <c r="I12" s="8">
        <f ca="1">TODAY()+36</f>
        <v>45601</v>
      </c>
      <c r="J12" t="s">
        <v>0</v>
      </c>
      <c r="K12" s="19">
        <v>0</v>
      </c>
      <c r="L12">
        <v>56</v>
      </c>
      <c r="M12">
        <v>0</v>
      </c>
      <c r="N12">
        <v>0</v>
      </c>
      <c r="O12" t="s">
        <v>59</v>
      </c>
      <c r="P12" t="s">
        <v>44</v>
      </c>
      <c r="R12">
        <v>0</v>
      </c>
      <c r="S12">
        <v>0</v>
      </c>
    </row>
    <row r="13" spans="1:19" x14ac:dyDescent="0.2">
      <c r="A13" s="7" t="s">
        <v>0</v>
      </c>
      <c r="B13" t="s">
        <v>10</v>
      </c>
      <c r="C13" t="s">
        <v>0</v>
      </c>
      <c r="D13" t="s">
        <v>0</v>
      </c>
      <c r="E13" t="s">
        <v>67</v>
      </c>
      <c r="G13" t="s">
        <v>0</v>
      </c>
      <c r="H13" s="8">
        <f ca="1">TODAY()+36</f>
        <v>45601</v>
      </c>
      <c r="I13" s="8">
        <f ca="1">TODAY()+39</f>
        <v>45604</v>
      </c>
      <c r="J13" t="s">
        <v>0</v>
      </c>
      <c r="K13" s="19">
        <v>0</v>
      </c>
      <c r="L13">
        <v>32</v>
      </c>
      <c r="M13">
        <v>0</v>
      </c>
      <c r="N13">
        <v>0</v>
      </c>
      <c r="O13" t="s">
        <v>59</v>
      </c>
      <c r="P13" t="s">
        <v>45</v>
      </c>
      <c r="R13">
        <v>0</v>
      </c>
      <c r="S13">
        <v>0</v>
      </c>
    </row>
    <row r="14" spans="1:19" x14ac:dyDescent="0.2">
      <c r="A14" s="7" t="s">
        <v>0</v>
      </c>
      <c r="B14" t="s">
        <v>11</v>
      </c>
      <c r="C14" t="s">
        <v>0</v>
      </c>
      <c r="D14" t="s">
        <v>0</v>
      </c>
      <c r="E14" t="s">
        <v>68</v>
      </c>
      <c r="G14" t="s">
        <v>0</v>
      </c>
      <c r="H14" s="8">
        <f ca="1">TODAY()+35</f>
        <v>45600</v>
      </c>
      <c r="I14" s="8">
        <f ca="1">TODAY()+38</f>
        <v>45603</v>
      </c>
      <c r="J14" t="s">
        <v>0</v>
      </c>
      <c r="K14" s="19">
        <v>0</v>
      </c>
      <c r="L14">
        <v>32</v>
      </c>
      <c r="M14">
        <v>0</v>
      </c>
      <c r="N14">
        <v>0</v>
      </c>
      <c r="O14" t="s">
        <v>59</v>
      </c>
      <c r="P14" t="s">
        <v>44</v>
      </c>
      <c r="R14">
        <v>0</v>
      </c>
      <c r="S14">
        <v>0</v>
      </c>
    </row>
    <row r="15" spans="1:19" x14ac:dyDescent="0.2">
      <c r="A15" s="7" t="s">
        <v>0</v>
      </c>
      <c r="B15" t="s">
        <v>12</v>
      </c>
      <c r="C15" t="s">
        <v>0</v>
      </c>
      <c r="D15" t="s">
        <v>0</v>
      </c>
      <c r="E15" t="s">
        <v>69</v>
      </c>
      <c r="G15" t="s">
        <v>0</v>
      </c>
      <c r="H15" s="8">
        <f ca="1">TODAY()+39</f>
        <v>45604</v>
      </c>
      <c r="I15" s="8">
        <f ca="1">TODAY()+46</f>
        <v>45611</v>
      </c>
      <c r="J15" t="s">
        <v>0</v>
      </c>
      <c r="K15" s="19">
        <v>0</v>
      </c>
      <c r="L15">
        <v>48</v>
      </c>
      <c r="M15">
        <v>0</v>
      </c>
      <c r="N15">
        <v>0</v>
      </c>
      <c r="O15" t="s">
        <v>59</v>
      </c>
      <c r="P15" t="s">
        <v>44</v>
      </c>
      <c r="R15">
        <v>0</v>
      </c>
      <c r="S15">
        <v>0</v>
      </c>
    </row>
    <row r="16" spans="1:19" x14ac:dyDescent="0.2">
      <c r="A16" s="6" t="s">
        <v>0</v>
      </c>
      <c r="B16" s="4" t="s">
        <v>13</v>
      </c>
      <c r="C16" s="4" t="s">
        <v>0</v>
      </c>
      <c r="D16" s="4" t="s">
        <v>0</v>
      </c>
      <c r="E16" s="10" t="s">
        <v>70</v>
      </c>
      <c r="F16" s="10"/>
      <c r="G16" s="4" t="s">
        <v>0</v>
      </c>
      <c r="H16" s="5">
        <f t="shared" ref="H16:H23" ca="1" si="0">TODAY()+42</f>
        <v>45607</v>
      </c>
      <c r="I16" s="5">
        <f t="shared" ref="I16:I23" ca="1" si="1">TODAY()+43</f>
        <v>45608</v>
      </c>
      <c r="J16" s="4" t="s">
        <v>0</v>
      </c>
      <c r="K16" s="18">
        <v>0</v>
      </c>
      <c r="L16" s="4">
        <v>16</v>
      </c>
      <c r="M16" s="4">
        <v>0</v>
      </c>
      <c r="N16" s="4">
        <v>0</v>
      </c>
      <c r="O16" s="4" t="s">
        <v>0</v>
      </c>
      <c r="P16" s="4" t="s">
        <v>0</v>
      </c>
      <c r="Q16" s="4"/>
      <c r="R16" s="4">
        <v>0</v>
      </c>
      <c r="S16" s="4">
        <v>0</v>
      </c>
    </row>
    <row r="17" spans="1:19" x14ac:dyDescent="0.2">
      <c r="A17" s="7" t="s">
        <v>0</v>
      </c>
      <c r="B17" t="s">
        <v>14</v>
      </c>
      <c r="C17" t="s">
        <v>0</v>
      </c>
      <c r="D17" t="s">
        <v>0</v>
      </c>
      <c r="E17" t="s">
        <v>0</v>
      </c>
      <c r="F17" t="s">
        <v>71</v>
      </c>
      <c r="G17" t="s">
        <v>0</v>
      </c>
      <c r="H17" s="8">
        <f t="shared" ca="1" si="0"/>
        <v>45607</v>
      </c>
      <c r="I17" s="8">
        <f t="shared" ca="1" si="1"/>
        <v>45608</v>
      </c>
      <c r="J17" t="s">
        <v>0</v>
      </c>
      <c r="K17" s="19">
        <v>0</v>
      </c>
      <c r="L17">
        <v>16</v>
      </c>
      <c r="M17">
        <v>0</v>
      </c>
      <c r="N17">
        <v>0</v>
      </c>
      <c r="O17" t="s">
        <v>59</v>
      </c>
      <c r="P17" t="s">
        <v>44</v>
      </c>
      <c r="R17">
        <v>0</v>
      </c>
      <c r="S17">
        <v>0</v>
      </c>
    </row>
    <row r="18" spans="1:19" x14ac:dyDescent="0.2">
      <c r="A18" s="7" t="s">
        <v>0</v>
      </c>
      <c r="B18" t="s">
        <v>15</v>
      </c>
      <c r="C18" t="s">
        <v>0</v>
      </c>
      <c r="D18" t="s">
        <v>0</v>
      </c>
      <c r="E18" t="s">
        <v>0</v>
      </c>
      <c r="F18" t="s">
        <v>72</v>
      </c>
      <c r="G18" t="s">
        <v>0</v>
      </c>
      <c r="H18" s="8">
        <f t="shared" ca="1" si="0"/>
        <v>45607</v>
      </c>
      <c r="I18" s="8">
        <f t="shared" ca="1" si="1"/>
        <v>45608</v>
      </c>
      <c r="J18" t="s">
        <v>0</v>
      </c>
      <c r="K18" s="19">
        <v>0</v>
      </c>
      <c r="L18">
        <v>16</v>
      </c>
      <c r="M18">
        <v>0</v>
      </c>
      <c r="N18">
        <v>0</v>
      </c>
      <c r="O18" t="s">
        <v>59</v>
      </c>
      <c r="P18" t="s">
        <v>44</v>
      </c>
      <c r="R18">
        <v>0</v>
      </c>
      <c r="S18">
        <v>0</v>
      </c>
    </row>
    <row r="19" spans="1:19" x14ac:dyDescent="0.2">
      <c r="A19" s="7" t="s">
        <v>0</v>
      </c>
      <c r="B19" t="s">
        <v>16</v>
      </c>
      <c r="C19" t="s">
        <v>0</v>
      </c>
      <c r="D19" t="s">
        <v>0</v>
      </c>
      <c r="E19" t="s">
        <v>0</v>
      </c>
      <c r="F19" t="s">
        <v>73</v>
      </c>
      <c r="G19" t="s">
        <v>0</v>
      </c>
      <c r="H19" s="8">
        <f t="shared" ca="1" si="0"/>
        <v>45607</v>
      </c>
      <c r="I19" s="8">
        <f t="shared" ca="1" si="1"/>
        <v>45608</v>
      </c>
      <c r="J19" t="s">
        <v>0</v>
      </c>
      <c r="K19" s="19">
        <v>0</v>
      </c>
      <c r="L19">
        <v>16</v>
      </c>
      <c r="M19">
        <v>0</v>
      </c>
      <c r="N19">
        <v>0</v>
      </c>
      <c r="O19" t="s">
        <v>59</v>
      </c>
      <c r="P19" t="s">
        <v>44</v>
      </c>
      <c r="R19">
        <v>0</v>
      </c>
      <c r="S19">
        <v>0</v>
      </c>
    </row>
    <row r="20" spans="1:19" x14ac:dyDescent="0.2">
      <c r="A20" s="7" t="s">
        <v>0</v>
      </c>
      <c r="B20" t="s">
        <v>17</v>
      </c>
      <c r="C20" t="s">
        <v>0</v>
      </c>
      <c r="D20" t="s">
        <v>0</v>
      </c>
      <c r="E20" t="s">
        <v>0</v>
      </c>
      <c r="F20" t="s">
        <v>74</v>
      </c>
      <c r="G20" t="s">
        <v>0</v>
      </c>
      <c r="H20" s="8">
        <f t="shared" ca="1" si="0"/>
        <v>45607</v>
      </c>
      <c r="I20" s="8">
        <f t="shared" ca="1" si="1"/>
        <v>45608</v>
      </c>
      <c r="J20" t="s">
        <v>0</v>
      </c>
      <c r="K20" s="19">
        <v>0</v>
      </c>
      <c r="L20">
        <v>16</v>
      </c>
      <c r="M20">
        <v>0</v>
      </c>
      <c r="N20">
        <v>0</v>
      </c>
      <c r="O20" t="s">
        <v>59</v>
      </c>
      <c r="P20" t="s">
        <v>44</v>
      </c>
      <c r="R20">
        <v>0</v>
      </c>
      <c r="S20">
        <v>0</v>
      </c>
    </row>
    <row r="21" spans="1:19" x14ac:dyDescent="0.2">
      <c r="A21" s="7" t="s">
        <v>0</v>
      </c>
      <c r="B21" t="s">
        <v>18</v>
      </c>
      <c r="C21" t="s">
        <v>0</v>
      </c>
      <c r="D21" t="s">
        <v>0</v>
      </c>
      <c r="E21" t="s">
        <v>0</v>
      </c>
      <c r="F21" t="s">
        <v>75</v>
      </c>
      <c r="G21" t="s">
        <v>0</v>
      </c>
      <c r="H21" s="8">
        <f t="shared" ca="1" si="0"/>
        <v>45607</v>
      </c>
      <c r="I21" s="8">
        <f t="shared" ca="1" si="1"/>
        <v>45608</v>
      </c>
      <c r="J21" t="s">
        <v>0</v>
      </c>
      <c r="K21" s="19">
        <v>0</v>
      </c>
      <c r="L21">
        <v>16</v>
      </c>
      <c r="M21">
        <v>0</v>
      </c>
      <c r="N21">
        <v>0</v>
      </c>
      <c r="O21" t="s">
        <v>59</v>
      </c>
      <c r="P21" t="s">
        <v>44</v>
      </c>
      <c r="R21">
        <v>0</v>
      </c>
      <c r="S21">
        <v>0</v>
      </c>
    </row>
    <row r="22" spans="1:19" x14ac:dyDescent="0.2">
      <c r="A22" s="7" t="s">
        <v>0</v>
      </c>
      <c r="B22" t="s">
        <v>19</v>
      </c>
      <c r="C22" t="s">
        <v>0</v>
      </c>
      <c r="D22" t="s">
        <v>0</v>
      </c>
      <c r="E22" t="s">
        <v>0</v>
      </c>
      <c r="F22" t="s">
        <v>76</v>
      </c>
      <c r="G22" t="s">
        <v>0</v>
      </c>
      <c r="H22" s="8">
        <f t="shared" ca="1" si="0"/>
        <v>45607</v>
      </c>
      <c r="I22" s="8">
        <f t="shared" ca="1" si="1"/>
        <v>45608</v>
      </c>
      <c r="J22" t="s">
        <v>0</v>
      </c>
      <c r="K22" s="19">
        <v>0</v>
      </c>
      <c r="L22">
        <v>16</v>
      </c>
      <c r="M22">
        <v>0</v>
      </c>
      <c r="N22">
        <v>0</v>
      </c>
      <c r="O22" t="s">
        <v>59</v>
      </c>
      <c r="P22" t="s">
        <v>44</v>
      </c>
      <c r="R22">
        <v>0</v>
      </c>
      <c r="S22">
        <v>0</v>
      </c>
    </row>
    <row r="23" spans="1:19" x14ac:dyDescent="0.2">
      <c r="A23" s="7" t="s">
        <v>0</v>
      </c>
      <c r="B23" t="s">
        <v>20</v>
      </c>
      <c r="C23" t="s">
        <v>0</v>
      </c>
      <c r="D23" t="s">
        <v>0</v>
      </c>
      <c r="E23" t="s">
        <v>0</v>
      </c>
      <c r="F23" t="s">
        <v>77</v>
      </c>
      <c r="G23" t="s">
        <v>0</v>
      </c>
      <c r="H23" s="8">
        <f t="shared" ca="1" si="0"/>
        <v>45607</v>
      </c>
      <c r="I23" s="8">
        <f t="shared" ca="1" si="1"/>
        <v>45608</v>
      </c>
      <c r="J23" t="s">
        <v>0</v>
      </c>
      <c r="K23" s="19">
        <v>0</v>
      </c>
      <c r="L23">
        <v>16</v>
      </c>
      <c r="M23">
        <v>0</v>
      </c>
      <c r="N23">
        <v>0</v>
      </c>
      <c r="O23" t="s">
        <v>59</v>
      </c>
      <c r="P23" t="s">
        <v>44</v>
      </c>
      <c r="R23">
        <v>0</v>
      </c>
      <c r="S23">
        <v>0</v>
      </c>
    </row>
    <row r="24" spans="1:19" x14ac:dyDescent="0.2">
      <c r="A24" s="6" t="s">
        <v>0</v>
      </c>
      <c r="B24" s="4" t="s">
        <v>21</v>
      </c>
      <c r="C24" s="4" t="s">
        <v>0</v>
      </c>
      <c r="D24" s="10" t="s">
        <v>78</v>
      </c>
      <c r="E24" s="10"/>
      <c r="F24" s="10"/>
      <c r="G24" s="4" t="s">
        <v>0</v>
      </c>
      <c r="H24" s="5">
        <f ca="1">TODAY()+16</f>
        <v>45581</v>
      </c>
      <c r="I24" s="5">
        <f ca="1">TODAY()+50</f>
        <v>45615</v>
      </c>
      <c r="J24" s="4" t="s">
        <v>0</v>
      </c>
      <c r="K24" s="18">
        <v>0</v>
      </c>
      <c r="L24" s="4">
        <v>200</v>
      </c>
      <c r="M24" s="4">
        <v>0</v>
      </c>
      <c r="N24" s="4">
        <v>0</v>
      </c>
      <c r="O24" s="4" t="s">
        <v>0</v>
      </c>
      <c r="P24" s="4" t="s">
        <v>0</v>
      </c>
      <c r="Q24" s="4"/>
      <c r="R24" s="4">
        <v>0</v>
      </c>
      <c r="S24" s="4">
        <v>0</v>
      </c>
    </row>
    <row r="25" spans="1:19" x14ac:dyDescent="0.2">
      <c r="A25" s="7" t="s">
        <v>0</v>
      </c>
      <c r="B25" t="s">
        <v>22</v>
      </c>
      <c r="C25" t="s">
        <v>0</v>
      </c>
      <c r="D25" t="s">
        <v>0</v>
      </c>
      <c r="E25" t="s">
        <v>79</v>
      </c>
      <c r="G25" t="s">
        <v>0</v>
      </c>
      <c r="H25" s="8">
        <f ca="1">TODAY()+16</f>
        <v>45581</v>
      </c>
      <c r="I25" s="8">
        <f ca="1">TODAY()+22</f>
        <v>45587</v>
      </c>
      <c r="J25" t="s">
        <v>0</v>
      </c>
      <c r="K25" s="19">
        <v>0</v>
      </c>
      <c r="L25">
        <v>40</v>
      </c>
      <c r="M25">
        <v>0</v>
      </c>
      <c r="N25">
        <v>0</v>
      </c>
      <c r="O25" t="s">
        <v>59</v>
      </c>
      <c r="P25" t="s">
        <v>45</v>
      </c>
      <c r="R25">
        <v>0</v>
      </c>
      <c r="S25">
        <v>0</v>
      </c>
    </row>
    <row r="26" spans="1:19" x14ac:dyDescent="0.2">
      <c r="A26" s="7" t="s">
        <v>0</v>
      </c>
      <c r="B26" t="s">
        <v>23</v>
      </c>
      <c r="C26" t="s">
        <v>0</v>
      </c>
      <c r="D26" t="s">
        <v>0</v>
      </c>
      <c r="E26" t="s">
        <v>80</v>
      </c>
      <c r="G26" t="s">
        <v>0</v>
      </c>
      <c r="H26" s="8">
        <f ca="1">TODAY()+23</f>
        <v>45588</v>
      </c>
      <c r="I26" s="8">
        <f ca="1">TODAY()+29</f>
        <v>45594</v>
      </c>
      <c r="J26" t="s">
        <v>0</v>
      </c>
      <c r="K26" s="19">
        <v>0</v>
      </c>
      <c r="L26">
        <v>40</v>
      </c>
      <c r="M26">
        <v>0</v>
      </c>
      <c r="N26">
        <v>0</v>
      </c>
      <c r="O26" t="s">
        <v>59</v>
      </c>
      <c r="P26" t="s">
        <v>45</v>
      </c>
      <c r="R26">
        <v>0</v>
      </c>
      <c r="S26">
        <v>0</v>
      </c>
    </row>
    <row r="27" spans="1:19" x14ac:dyDescent="0.2">
      <c r="A27" s="7" t="s">
        <v>0</v>
      </c>
      <c r="B27" t="s">
        <v>24</v>
      </c>
      <c r="C27" t="s">
        <v>0</v>
      </c>
      <c r="D27" t="s">
        <v>0</v>
      </c>
      <c r="E27" t="s">
        <v>81</v>
      </c>
      <c r="G27" t="s">
        <v>0</v>
      </c>
      <c r="H27" s="8">
        <f ca="1">TODAY()+30</f>
        <v>45595</v>
      </c>
      <c r="I27" s="8">
        <f ca="1">TODAY()+43</f>
        <v>45608</v>
      </c>
      <c r="J27" t="s">
        <v>0</v>
      </c>
      <c r="K27" s="19">
        <v>0</v>
      </c>
      <c r="L27">
        <v>80</v>
      </c>
      <c r="M27">
        <v>0</v>
      </c>
      <c r="N27">
        <v>0</v>
      </c>
      <c r="O27" t="s">
        <v>59</v>
      </c>
      <c r="P27" t="s">
        <v>45</v>
      </c>
      <c r="R27">
        <v>0</v>
      </c>
      <c r="S27">
        <v>0</v>
      </c>
    </row>
    <row r="28" spans="1:19" x14ac:dyDescent="0.2">
      <c r="A28" s="7" t="s">
        <v>0</v>
      </c>
      <c r="B28" t="s">
        <v>25</v>
      </c>
      <c r="C28" t="s">
        <v>0</v>
      </c>
      <c r="D28" t="s">
        <v>0</v>
      </c>
      <c r="E28" t="s">
        <v>82</v>
      </c>
      <c r="G28" t="s">
        <v>0</v>
      </c>
      <c r="H28" s="8">
        <f ca="1">TODAY()+44</f>
        <v>45609</v>
      </c>
      <c r="I28" s="8">
        <f ca="1">TODAY()+50</f>
        <v>45615</v>
      </c>
      <c r="J28" t="s">
        <v>0</v>
      </c>
      <c r="K28" s="19">
        <v>0</v>
      </c>
      <c r="L28">
        <v>40</v>
      </c>
      <c r="M28">
        <v>0</v>
      </c>
      <c r="N28">
        <v>0</v>
      </c>
      <c r="O28" t="s">
        <v>59</v>
      </c>
      <c r="P28" t="s">
        <v>45</v>
      </c>
      <c r="R28">
        <v>0</v>
      </c>
      <c r="S28">
        <v>0</v>
      </c>
    </row>
    <row r="29" spans="1:19" x14ac:dyDescent="0.2">
      <c r="A29" s="6" t="s">
        <v>0</v>
      </c>
      <c r="B29" s="4" t="s">
        <v>26</v>
      </c>
      <c r="C29" s="4" t="s">
        <v>0</v>
      </c>
      <c r="D29" s="10" t="s">
        <v>83</v>
      </c>
      <c r="E29" s="10"/>
      <c r="F29" s="10"/>
      <c r="G29" s="4" t="s">
        <v>0</v>
      </c>
      <c r="H29" s="5">
        <f t="shared" ref="H29:H34" ca="1" si="2">TODAY()+37</f>
        <v>45602</v>
      </c>
      <c r="I29" s="5">
        <f t="shared" ref="I29:I34" ca="1" si="3">TODAY()+39</f>
        <v>45604</v>
      </c>
      <c r="J29" s="4" t="s">
        <v>0</v>
      </c>
      <c r="K29" s="18">
        <v>0</v>
      </c>
      <c r="L29" s="4">
        <v>24</v>
      </c>
      <c r="M29" s="4">
        <v>0</v>
      </c>
      <c r="N29" s="4">
        <v>0</v>
      </c>
      <c r="O29" s="4" t="s">
        <v>0</v>
      </c>
      <c r="P29" s="4" t="s">
        <v>0</v>
      </c>
      <c r="Q29" s="4"/>
      <c r="R29" s="4">
        <v>0</v>
      </c>
      <c r="S29" s="4">
        <v>0</v>
      </c>
    </row>
    <row r="30" spans="1:19" x14ac:dyDescent="0.2">
      <c r="A30" s="7" t="s">
        <v>0</v>
      </c>
      <c r="B30" t="s">
        <v>27</v>
      </c>
      <c r="C30" t="s">
        <v>0</v>
      </c>
      <c r="D30" t="s">
        <v>0</v>
      </c>
      <c r="E30" t="s">
        <v>84</v>
      </c>
      <c r="G30" t="s">
        <v>0</v>
      </c>
      <c r="H30" s="8">
        <f t="shared" ca="1" si="2"/>
        <v>45602</v>
      </c>
      <c r="I30" s="8">
        <f t="shared" ca="1" si="3"/>
        <v>45604</v>
      </c>
      <c r="J30" t="s">
        <v>0</v>
      </c>
      <c r="K30" s="19">
        <v>0</v>
      </c>
      <c r="L30">
        <v>24</v>
      </c>
      <c r="M30">
        <v>0</v>
      </c>
      <c r="N30">
        <v>0</v>
      </c>
      <c r="O30" t="s">
        <v>59</v>
      </c>
      <c r="P30" t="s">
        <v>44</v>
      </c>
      <c r="R30">
        <v>0</v>
      </c>
      <c r="S30">
        <v>0</v>
      </c>
    </row>
    <row r="31" spans="1:19" x14ac:dyDescent="0.2">
      <c r="A31" s="7" t="s">
        <v>0</v>
      </c>
      <c r="B31" t="s">
        <v>28</v>
      </c>
      <c r="C31" t="s">
        <v>0</v>
      </c>
      <c r="D31" t="s">
        <v>0</v>
      </c>
      <c r="E31" t="s">
        <v>85</v>
      </c>
      <c r="G31" t="s">
        <v>0</v>
      </c>
      <c r="H31" s="8">
        <f t="shared" ca="1" si="2"/>
        <v>45602</v>
      </c>
      <c r="I31" s="8">
        <f t="shared" ca="1" si="3"/>
        <v>45604</v>
      </c>
      <c r="J31" t="s">
        <v>0</v>
      </c>
      <c r="K31" s="19">
        <v>0</v>
      </c>
      <c r="L31">
        <v>24</v>
      </c>
      <c r="M31">
        <v>0</v>
      </c>
      <c r="N31">
        <v>0</v>
      </c>
      <c r="O31" t="s">
        <v>59</v>
      </c>
      <c r="P31" t="s">
        <v>44</v>
      </c>
      <c r="R31">
        <v>0</v>
      </c>
      <c r="S31">
        <v>0</v>
      </c>
    </row>
    <row r="32" spans="1:19" x14ac:dyDescent="0.2">
      <c r="A32" s="7" t="s">
        <v>0</v>
      </c>
      <c r="B32" t="s">
        <v>29</v>
      </c>
      <c r="C32" t="s">
        <v>0</v>
      </c>
      <c r="D32" s="9" t="s">
        <v>86</v>
      </c>
      <c r="E32" s="9"/>
      <c r="F32" s="9"/>
      <c r="G32" t="s">
        <v>0</v>
      </c>
      <c r="H32" s="8">
        <f t="shared" ca="1" si="2"/>
        <v>45602</v>
      </c>
      <c r="I32" s="8">
        <f t="shared" ca="1" si="3"/>
        <v>45604</v>
      </c>
      <c r="J32" t="s">
        <v>0</v>
      </c>
      <c r="K32" s="19">
        <v>0</v>
      </c>
      <c r="L32">
        <v>24</v>
      </c>
      <c r="M32">
        <v>0</v>
      </c>
      <c r="N32">
        <v>0</v>
      </c>
      <c r="O32" t="s">
        <v>59</v>
      </c>
      <c r="P32" t="s">
        <v>44</v>
      </c>
      <c r="R32">
        <v>0</v>
      </c>
      <c r="S32">
        <v>0</v>
      </c>
    </row>
    <row r="33" spans="1:19" x14ac:dyDescent="0.2">
      <c r="A33" s="7" t="s">
        <v>0</v>
      </c>
      <c r="B33" t="s">
        <v>30</v>
      </c>
      <c r="C33" t="s">
        <v>0</v>
      </c>
      <c r="D33" s="9" t="s">
        <v>87</v>
      </c>
      <c r="E33" s="9"/>
      <c r="F33" s="9"/>
      <c r="G33" t="s">
        <v>0</v>
      </c>
      <c r="H33" s="8">
        <f t="shared" ca="1" si="2"/>
        <v>45602</v>
      </c>
      <c r="I33" s="8">
        <f t="shared" ca="1" si="3"/>
        <v>45604</v>
      </c>
      <c r="J33" t="s">
        <v>0</v>
      </c>
      <c r="K33" s="19">
        <v>0</v>
      </c>
      <c r="L33">
        <v>24</v>
      </c>
      <c r="M33">
        <v>0</v>
      </c>
      <c r="N33">
        <v>0</v>
      </c>
      <c r="O33" t="s">
        <v>59</v>
      </c>
      <c r="P33" t="s">
        <v>44</v>
      </c>
      <c r="R33">
        <v>0</v>
      </c>
      <c r="S33">
        <v>0</v>
      </c>
    </row>
    <row r="34" spans="1:19" x14ac:dyDescent="0.2">
      <c r="A34" s="7" t="s">
        <v>0</v>
      </c>
      <c r="B34" t="s">
        <v>31</v>
      </c>
      <c r="C34" t="s">
        <v>0</v>
      </c>
      <c r="D34" s="9" t="s">
        <v>88</v>
      </c>
      <c r="E34" s="9"/>
      <c r="F34" s="9"/>
      <c r="G34" t="s">
        <v>0</v>
      </c>
      <c r="H34" s="8">
        <f t="shared" ca="1" si="2"/>
        <v>45602</v>
      </c>
      <c r="I34" s="8">
        <f t="shared" ca="1" si="3"/>
        <v>45604</v>
      </c>
      <c r="J34" t="s">
        <v>0</v>
      </c>
      <c r="K34" s="19">
        <v>0</v>
      </c>
      <c r="L34">
        <v>24</v>
      </c>
      <c r="M34">
        <v>0</v>
      </c>
      <c r="N34">
        <v>0</v>
      </c>
      <c r="O34" t="s">
        <v>59</v>
      </c>
      <c r="P34" t="s">
        <v>44</v>
      </c>
      <c r="R34">
        <v>0</v>
      </c>
      <c r="S34">
        <v>0</v>
      </c>
    </row>
    <row r="35" spans="1:19" x14ac:dyDescent="0.2">
      <c r="A35" s="7" t="s">
        <v>0</v>
      </c>
      <c r="B35" t="s">
        <v>32</v>
      </c>
      <c r="C35" t="s">
        <v>0</v>
      </c>
      <c r="D35" s="9" t="s">
        <v>89</v>
      </c>
      <c r="E35" s="9"/>
      <c r="F35" s="9"/>
      <c r="G35" t="s">
        <v>0</v>
      </c>
      <c r="H35" s="8">
        <f t="shared" ref="H35:H40" ca="1" si="4">TODAY()+14</f>
        <v>45579</v>
      </c>
      <c r="I35" s="8">
        <f ca="1">TODAY()+18</f>
        <v>45583</v>
      </c>
      <c r="J35" t="s">
        <v>0</v>
      </c>
      <c r="K35" s="19">
        <v>0</v>
      </c>
      <c r="L35">
        <v>40</v>
      </c>
      <c r="M35">
        <v>0</v>
      </c>
      <c r="N35">
        <v>0</v>
      </c>
      <c r="O35" t="s">
        <v>59</v>
      </c>
      <c r="P35" t="s">
        <v>44</v>
      </c>
      <c r="R35">
        <v>0</v>
      </c>
      <c r="S35">
        <v>0</v>
      </c>
    </row>
    <row r="36" spans="1:19" x14ac:dyDescent="0.2">
      <c r="A36" s="7" t="s">
        <v>0</v>
      </c>
      <c r="B36" t="s">
        <v>33</v>
      </c>
      <c r="C36" t="s">
        <v>0</v>
      </c>
      <c r="D36" s="9" t="s">
        <v>90</v>
      </c>
      <c r="E36" s="9"/>
      <c r="F36" s="9"/>
      <c r="G36" t="s">
        <v>0</v>
      </c>
      <c r="H36" s="8">
        <f t="shared" ca="1" si="4"/>
        <v>45579</v>
      </c>
      <c r="I36" s="8">
        <f ca="1">TODAY()+18</f>
        <v>45583</v>
      </c>
      <c r="J36" t="s">
        <v>0</v>
      </c>
      <c r="K36" s="19">
        <v>0</v>
      </c>
      <c r="L36">
        <v>40</v>
      </c>
      <c r="M36">
        <v>0</v>
      </c>
      <c r="N36">
        <v>0</v>
      </c>
      <c r="O36" t="s">
        <v>59</v>
      </c>
      <c r="P36" t="s">
        <v>44</v>
      </c>
      <c r="R36">
        <v>0</v>
      </c>
      <c r="S36">
        <v>0</v>
      </c>
    </row>
    <row r="37" spans="1:19" x14ac:dyDescent="0.2">
      <c r="A37" s="7" t="s">
        <v>0</v>
      </c>
      <c r="B37" t="s">
        <v>34</v>
      </c>
      <c r="C37" t="s">
        <v>0</v>
      </c>
      <c r="D37" s="9" t="s">
        <v>91</v>
      </c>
      <c r="E37" s="9"/>
      <c r="F37" s="9"/>
      <c r="G37" t="s">
        <v>0</v>
      </c>
      <c r="H37" s="8">
        <f t="shared" ca="1" si="4"/>
        <v>45579</v>
      </c>
      <c r="I37" s="8">
        <f ca="1">TODAY()+18</f>
        <v>45583</v>
      </c>
      <c r="J37" t="s">
        <v>0</v>
      </c>
      <c r="K37" s="19">
        <v>0</v>
      </c>
      <c r="L37">
        <v>40</v>
      </c>
      <c r="M37">
        <v>0</v>
      </c>
      <c r="N37">
        <v>0</v>
      </c>
      <c r="O37" t="s">
        <v>59</v>
      </c>
      <c r="P37" t="s">
        <v>44</v>
      </c>
      <c r="R37">
        <v>0</v>
      </c>
      <c r="S37">
        <v>0</v>
      </c>
    </row>
    <row r="38" spans="1:19" x14ac:dyDescent="0.2">
      <c r="A38" s="7" t="s">
        <v>0</v>
      </c>
      <c r="B38" t="s">
        <v>35</v>
      </c>
      <c r="C38" t="s">
        <v>0</v>
      </c>
      <c r="D38" s="9" t="s">
        <v>92</v>
      </c>
      <c r="E38" s="9"/>
      <c r="F38" s="9"/>
      <c r="G38" t="s">
        <v>0</v>
      </c>
      <c r="H38" s="8">
        <f t="shared" ca="1" si="4"/>
        <v>45579</v>
      </c>
      <c r="I38" s="8">
        <f ca="1">TODAY()+18</f>
        <v>45583</v>
      </c>
      <c r="J38" t="s">
        <v>0</v>
      </c>
      <c r="K38" s="19">
        <v>0</v>
      </c>
      <c r="L38">
        <v>40</v>
      </c>
      <c r="M38">
        <v>0</v>
      </c>
      <c r="N38">
        <v>0</v>
      </c>
      <c r="O38" t="s">
        <v>59</v>
      </c>
      <c r="P38" t="s">
        <v>44</v>
      </c>
      <c r="R38">
        <v>0</v>
      </c>
      <c r="S38">
        <v>0</v>
      </c>
    </row>
    <row r="39" spans="1:19" x14ac:dyDescent="0.2">
      <c r="A39" s="6" t="s">
        <v>0</v>
      </c>
      <c r="B39" s="4" t="s">
        <v>36</v>
      </c>
      <c r="C39" s="4" t="s">
        <v>0</v>
      </c>
      <c r="D39" s="10" t="s">
        <v>95</v>
      </c>
      <c r="E39" s="10"/>
      <c r="F39" s="10"/>
      <c r="G39" s="4" t="s">
        <v>0</v>
      </c>
      <c r="H39" s="5">
        <f t="shared" ca="1" si="4"/>
        <v>45579</v>
      </c>
      <c r="I39" s="5">
        <f ca="1">TODAY()+32</f>
        <v>45597</v>
      </c>
      <c r="J39" s="4" t="s">
        <v>0</v>
      </c>
      <c r="K39" s="18">
        <v>0</v>
      </c>
      <c r="L39" s="4">
        <v>120</v>
      </c>
      <c r="M39" s="4">
        <v>0</v>
      </c>
      <c r="N39" s="4">
        <v>0</v>
      </c>
      <c r="O39" s="4" t="s">
        <v>0</v>
      </c>
      <c r="P39" s="4" t="s">
        <v>0</v>
      </c>
      <c r="Q39" s="4"/>
      <c r="R39" s="4">
        <v>0</v>
      </c>
      <c r="S39" s="4">
        <v>0</v>
      </c>
    </row>
    <row r="40" spans="1:19" x14ac:dyDescent="0.2">
      <c r="A40" s="7" t="s">
        <v>0</v>
      </c>
      <c r="B40" t="s">
        <v>37</v>
      </c>
      <c r="C40" t="s">
        <v>0</v>
      </c>
      <c r="D40" t="s">
        <v>0</v>
      </c>
      <c r="E40" t="s">
        <v>93</v>
      </c>
      <c r="G40" t="s">
        <v>0</v>
      </c>
      <c r="H40" s="8">
        <f t="shared" ca="1" si="4"/>
        <v>45579</v>
      </c>
      <c r="I40" s="8">
        <f ca="1">TODAY()+18</f>
        <v>45583</v>
      </c>
      <c r="J40" t="s">
        <v>0</v>
      </c>
      <c r="K40" s="19">
        <v>0</v>
      </c>
      <c r="L40">
        <v>40</v>
      </c>
      <c r="M40">
        <v>0</v>
      </c>
      <c r="N40">
        <v>0</v>
      </c>
      <c r="O40" t="s">
        <v>59</v>
      </c>
      <c r="P40" t="s">
        <v>46</v>
      </c>
      <c r="R40">
        <v>0</v>
      </c>
      <c r="S40">
        <v>0</v>
      </c>
    </row>
    <row r="41" spans="1:19" x14ac:dyDescent="0.2">
      <c r="A41" s="7" t="s">
        <v>0</v>
      </c>
      <c r="B41" t="s">
        <v>38</v>
      </c>
      <c r="C41" t="s">
        <v>0</v>
      </c>
      <c r="D41" t="s">
        <v>0</v>
      </c>
      <c r="E41" t="s">
        <v>94</v>
      </c>
      <c r="G41" t="s">
        <v>0</v>
      </c>
      <c r="H41" s="8">
        <f ca="1">TODAY()+21</f>
        <v>45586</v>
      </c>
      <c r="I41" s="8">
        <f ca="1">TODAY()+25</f>
        <v>45590</v>
      </c>
      <c r="J41" t="s">
        <v>0</v>
      </c>
      <c r="K41" s="19">
        <v>0</v>
      </c>
      <c r="L41">
        <v>40</v>
      </c>
      <c r="M41">
        <v>0</v>
      </c>
      <c r="N41">
        <v>0</v>
      </c>
      <c r="O41" t="s">
        <v>59</v>
      </c>
      <c r="P41" t="s">
        <v>46</v>
      </c>
      <c r="R41">
        <v>0</v>
      </c>
      <c r="S41">
        <v>0</v>
      </c>
    </row>
    <row r="42" spans="1:19" x14ac:dyDescent="0.2">
      <c r="A42" s="7" t="s">
        <v>0</v>
      </c>
      <c r="B42" t="s">
        <v>39</v>
      </c>
      <c r="C42" t="s">
        <v>0</v>
      </c>
      <c r="D42" t="s">
        <v>0</v>
      </c>
      <c r="E42" t="s">
        <v>96</v>
      </c>
      <c r="G42" t="s">
        <v>0</v>
      </c>
      <c r="H42" s="8">
        <f ca="1">TODAY()+28</f>
        <v>45593</v>
      </c>
      <c r="I42" s="8">
        <f ca="1">TODAY()+32</f>
        <v>45597</v>
      </c>
      <c r="J42" t="s">
        <v>0</v>
      </c>
      <c r="K42" s="19">
        <v>0</v>
      </c>
      <c r="L42">
        <v>40</v>
      </c>
      <c r="M42">
        <v>0</v>
      </c>
      <c r="N42">
        <v>0</v>
      </c>
      <c r="O42" t="s">
        <v>59</v>
      </c>
      <c r="P42" t="s">
        <v>46</v>
      </c>
      <c r="R42">
        <v>0</v>
      </c>
      <c r="S42">
        <v>0</v>
      </c>
    </row>
    <row r="43" spans="1:19" x14ac:dyDescent="0.2">
      <c r="A43" t="s">
        <v>0</v>
      </c>
    </row>
    <row r="44" spans="1:19" x14ac:dyDescent="0.2">
      <c r="A44" s="11" t="s">
        <v>40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</sheetData>
  <mergeCells count="12">
    <mergeCell ref="D7:F7"/>
    <mergeCell ref="D11:F11"/>
    <mergeCell ref="A1:H3"/>
    <mergeCell ref="I2:S2"/>
    <mergeCell ref="A4:I4"/>
    <mergeCell ref="J4:S4"/>
    <mergeCell ref="C6:F6"/>
    <mergeCell ref="D39:F39"/>
    <mergeCell ref="A44:S44"/>
    <mergeCell ref="D29:F29"/>
    <mergeCell ref="D24:F24"/>
    <mergeCell ref="E16:F16"/>
  </mergeCells>
  <hyperlinks>
    <hyperlink ref="I2" r:id="rId1" tooltip="GanttPRO.com" xr:uid="{00000000-0004-0000-0000-000000000000}"/>
    <hyperlink ref="A44" r:id="rId2" tooltip="GanttPRO.com" xr:uid="{00000000-0004-0000-0000-000001000000}"/>
  </hyperlinks>
  <pageMargins left="0.7" right="0.7" top="0.75" bottom="0.75" header="0.3" footer="0.3"/>
  <pageSetup orientation="portrait" horizontalDpi="4294967295" verticalDpi="4294967295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Campaña de marketing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2020-06-17T15:15:38Z</dcterms:created>
  <dcterms:modified xsi:type="dcterms:W3CDTF">2024-09-30T10:57:57Z</dcterms:modified>
</cp:coreProperties>
</file>